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<sst xmlns="http://schemas.openxmlformats.org/spreadsheetml/2006/main" count="47" uniqueCount="47">
  <si>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</si>
  <si>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NIH170</t>
  </si>
  <si>
    <t xml:space="preserve">Ud</t>
  </si>
  <si>
    <t xml:space="preserve">Impermeabilización de ducha de obra con sumidero, sistema "JIMTEN-ALIAXIS".</t>
  </si>
  <si>
    <r>
      <rPr>
        <sz val="8.25"/>
        <color rgb="FF000000"/>
        <rFont val="Arial"/>
        <family val="2"/>
      </rPr>
      <t xml:space="preserve">Impermeabilización de paramentos verticales y horizontales de ducha de obra con sumidero, sistema "JIMTEN-ALIAXIS", compuesta por sumidero sifónico extensible de PVC, serie Camaleón, modelo S-522 "JIMTEN-ALIAXIS", de salida horizontal de 40 mm de diámetro y 94 mm de altura mínima, con rejilla de acero inoxidable modelo Camaleón 120, de 120x120 mm, acabado satinado, con lámina impermeabilizante flexible tipo EVAC premontada, de 2,0x1,5 m, y lámina impermeabilizante flexible tipo EVAC, A-145, de 0,42 mm de espesor y 245 g/m², suministrada en rollos de 2 m de longitud y 1,5 m de anchura, fijada al soporte con adhesivo cementoso mejorado C2 E. El precio no incluye la formación de pendientes ni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</si>
  <si>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</si>
  <si>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</si>
  <si>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</si>
  <si>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</si>
  <si>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</si>
  <si>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</si>
  <si>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</si>
  <si>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mt15rej010wrC</t>
  </si>
  <si>
    <t xml:space="preserve">Ud</t>
  </si>
  <si>
    <t xml:space="preserve">Sumidero sifónico extensible de PVC, serie Camaleón, modelo S-522 "JIMTEN-ALIAXIS", de salida horizontal de 40 mm de diámetro y 94 mm de altura mínima, con rejilla de acero inoxidable modelo Camaleón 120, de 120x120 mm, acabado satinado, con lámina impermeabilizante flexible tipo EVAC premontada, de 2,0x1,5 m, para ducha de obra.</t>
  </si>
  <si>
    <t xml:space="preserve">mt09mcr250a</t>
  </si>
  <si>
    <t xml:space="preserve">kg</t>
  </si>
  <si>
    <t xml:space="preserve">Adhesivo cementoso mejorado, C2 E, con tiempo abierto ampliado, según UNE-EN 12004, para la fijación de geomembranas, compuesto por cementos especiales, áridos seleccionados y resinas sintéticas.</t>
  </si>
  <si>
    <t xml:space="preserve">mt15rej100a</t>
  </si>
  <si>
    <t xml:space="preserve">m²</t>
  </si>
  <si>
    <t xml:space="preserve">Lámina impermeabilizante flexible tipo EVAC, A-145 "JIMTEN-ALIAXIS", de 0,42 mm de espesor y 245 g/m², suministrada en rollos de 2 m de longitud y 1,5 m de anchura, según UNE-EN 13956.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</si>
  <si>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</si>
  <si>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</si>
  <si>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</si>
  <si>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</si>
  <si>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</si>
  <si>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</si>
  <si>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</si>
  <si>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</si>
  <si>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</si>
  <si>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</si>
  <si>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</si>
  <si>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</si>
  <si>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6,90€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</si>
  <si>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</si>
  <si>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</si>
  <si>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</si>
  <si>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</si>
  <si>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</si>
  <si>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</si>
  <si>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</si>
  <si>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13956:2012</t>
  </si>
  <si>
    <t xml:space="preserve">1/2+/3/4</t>
  </si>
  <si>
    <t xml:space="preserve">Láminas flexibles para impermeabilización. Láminas plásticas y de caucho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</si>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</sst>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8.16" customWidth="1"/>
    <col min="4" max="4" width="70.89" customWidth="1"/>
    <col min="5" max="5" width="2.04" customWidth="1"/>
    <col min="6" max="6" width="10.71" customWidth="1"/>
    <col min="7" max="7" width="2.89" customWidth="1"/>
    <col min="8" max="8" width="10.37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</v>
      </c>
      <c r="G10" s="11"/>
      <c r="H10" s="12">
        <v>127.93</v>
      </c>
      <c r="I10" s="12">
        <f ca="1">ROUND(INDIRECT(ADDRESS(ROW()+(0), COLUMN()+(-3), 1))*INDIRECT(ADDRESS(ROW()+(0), COLUMN()+(-1), 1)), 2)</f>
        <v>127.93</v>
      </c>
      <c r="J10" s="12"/>
    </row>
    <row r="11" spans="1:10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17</v>
      </c>
      <c r="G11" s="11"/>
      <c r="H11" s="12">
        <v>0.7</v>
      </c>
      <c r="I11" s="12">
        <f ca="1">ROUND(INDIRECT(ADDRESS(ROW()+(0), COLUMN()+(-3), 1))*INDIRECT(ADDRESS(ROW()+(0), COLUMN()+(-1), 1)), 2)</f>
        <v>11.9</v>
      </c>
      <c r="J11" s="12"/>
    </row>
    <row r="12" spans="1:10" ht="34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3">
        <v>5.25</v>
      </c>
      <c r="G12" s="13"/>
      <c r="H12" s="14">
        <v>40.8</v>
      </c>
      <c r="I12" s="14">
        <f ca="1">ROUND(INDIRECT(ADDRESS(ROW()+(0), COLUMN()+(-3), 1))*INDIRECT(ADDRESS(ROW()+(0), COLUMN()+(-1), 1)), 2)</f>
        <v>214.2</v>
      </c>
      <c r="J12" s="14"/>
    </row>
    <row r="13" spans="1:10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17">
        <f ca="1">ROUND(SUM(INDIRECT(ADDRESS(ROW()+(-1), COLUMN()+(0), 1)),INDIRECT(ADDRESS(ROW()+(-2), COLUMN()+(0), 1)),INDIRECT(ADDRESS(ROW()+(-3), COLUMN()+(0), 1))), 2)</f>
        <v>354.03</v>
      </c>
      <c r="J13" s="17"/>
    </row>
    <row r="14" spans="1:10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1">
        <v>1.523</v>
      </c>
      <c r="G15" s="11"/>
      <c r="H15" s="12">
        <v>23.1</v>
      </c>
      <c r="I15" s="12">
        <f ca="1">ROUND(INDIRECT(ADDRESS(ROW()+(0), COLUMN()+(-3), 1))*INDIRECT(ADDRESS(ROW()+(0), COLUMN()+(-1), 1)), 2)</f>
        <v>35.18</v>
      </c>
      <c r="J15" s="12"/>
    </row>
    <row r="16" spans="1:10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3">
        <v>1.523</v>
      </c>
      <c r="G16" s="13"/>
      <c r="H16" s="14">
        <v>21.94</v>
      </c>
      <c r="I16" s="14">
        <f ca="1">ROUND(INDIRECT(ADDRESS(ROW()+(0), COLUMN()+(-3), 1))*INDIRECT(ADDRESS(ROW()+(0), COLUMN()+(-1), 1)), 2)</f>
        <v>33.41</v>
      </c>
      <c r="J16" s="14"/>
    </row>
    <row r="17" spans="1:10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17">
        <f ca="1">ROUND(SUM(INDIRECT(ADDRESS(ROW()+(-1), COLUMN()+(0), 1)),INDIRECT(ADDRESS(ROW()+(-2), COLUMN()+(0), 1))), 2)</f>
        <v>68.59</v>
      </c>
      <c r="J17" s="17"/>
    </row>
    <row r="18" spans="1:10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8"/>
      <c r="H18" s="15"/>
      <c r="I18" s="15"/>
      <c r="J18" s="15"/>
    </row>
    <row r="19" spans="1:10" ht="13.50" thickBot="1" customHeight="1">
      <c r="A19" s="19"/>
      <c r="B19" s="19"/>
      <c r="C19" s="20" t="s">
        <v>31</v>
      </c>
      <c r="D19" s="19" t="s">
        <v>32</v>
      </c>
      <c r="E19" s="19"/>
      <c r="F19" s="13">
        <v>2</v>
      </c>
      <c r="G19" s="13"/>
      <c r="H19" s="14">
        <f ca="1">ROUND(SUM(INDIRECT(ADDRESS(ROW()+(-2), COLUMN()+(1), 1)),INDIRECT(ADDRESS(ROW()+(-6), COLUMN()+(1), 1))), 2)</f>
        <v>422.62</v>
      </c>
      <c r="I19" s="14">
        <f ca="1">ROUND(INDIRECT(ADDRESS(ROW()+(0), COLUMN()+(-3), 1))*INDIRECT(ADDRESS(ROW()+(0), COLUMN()+(-1), 1))/100, 2)</f>
        <v>8.45</v>
      </c>
      <c r="J19" s="14"/>
    </row>
    <row r="20" spans="1:10" ht="13.50" thickBot="1" customHeight="1">
      <c r="A20" s="21" t="s">
        <v>33</v>
      </c>
      <c r="B20" s="21"/>
      <c r="C20" s="22"/>
      <c r="D20" s="23"/>
      <c r="E20" s="23"/>
      <c r="F20" s="24" t="s">
        <v>34</v>
      </c>
      <c r="G20" s="24"/>
      <c r="H20" s="25"/>
      <c r="I20" s="26">
        <f ca="1">ROUND(SUM(INDIRECT(ADDRESS(ROW()+(-1), COLUMN()+(0), 1)),INDIRECT(ADDRESS(ROW()+(-3), COLUMN()+(0), 1)),INDIRECT(ADDRESS(ROW()+(-7), COLUMN()+(0), 1))), 2)</f>
        <v>431.07</v>
      </c>
      <c r="J20" s="26"/>
    </row>
    <row r="23" spans="1:10" ht="13.50" thickBot="1" customHeight="1">
      <c r="A23" s="27" t="s">
        <v>35</v>
      </c>
      <c r="B23" s="27"/>
      <c r="C23" s="27"/>
      <c r="D23" s="27"/>
      <c r="E23" s="27" t="s">
        <v>36</v>
      </c>
      <c r="F23" s="27"/>
      <c r="G23" s="27" t="s">
        <v>37</v>
      </c>
      <c r="H23" s="27"/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9">
        <v>142013</v>
      </c>
      <c r="F24" s="29"/>
      <c r="G24" s="29">
        <v>172013</v>
      </c>
      <c r="H24" s="29"/>
      <c r="I24" s="29"/>
      <c r="J24" s="29">
        <v>3</v>
      </c>
    </row>
    <row r="25" spans="1:10" ht="13.50" thickBot="1" customHeight="1">
      <c r="A25" s="30" t="s">
        <v>40</v>
      </c>
      <c r="B25" s="30"/>
      <c r="C25" s="30"/>
      <c r="D25" s="30"/>
      <c r="E25" s="31"/>
      <c r="F25" s="31"/>
      <c r="G25" s="31"/>
      <c r="H25" s="31"/>
      <c r="I25" s="31"/>
      <c r="J25" s="31"/>
    </row>
    <row r="26" spans="1:10" ht="13.50" thickBot="1" customHeight="1">
      <c r="A26" s="28" t="s">
        <v>41</v>
      </c>
      <c r="B26" s="28"/>
      <c r="C26" s="28"/>
      <c r="D26" s="28"/>
      <c r="E26" s="29">
        <v>1.10201e+06</v>
      </c>
      <c r="F26" s="29"/>
      <c r="G26" s="29">
        <v>1.10201e+06</v>
      </c>
      <c r="H26" s="29"/>
      <c r="I26" s="29"/>
      <c r="J26" s="29" t="s">
        <v>42</v>
      </c>
    </row>
    <row r="27" spans="1:10" ht="24.00" thickBot="1" customHeight="1">
      <c r="A27" s="30" t="s">
        <v>43</v>
      </c>
      <c r="B27" s="30"/>
      <c r="C27" s="30"/>
      <c r="D27" s="30"/>
      <c r="E27" s="31"/>
      <c r="F27" s="31"/>
      <c r="G27" s="31"/>
      <c r="H27" s="31"/>
      <c r="I27" s="31"/>
      <c r="J27" s="3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45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46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67">
    <mergeCell ref="A1:J1"/>
    <mergeCell ref="C3:J3"/>
    <mergeCell ref="A5:J5"/>
    <mergeCell ref="A8:B8"/>
    <mergeCell ref="D8:E8"/>
    <mergeCell ref="F8:G8"/>
    <mergeCell ref="I8:J8"/>
    <mergeCell ref="A9:B9"/>
    <mergeCell ref="D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H13"/>
    <mergeCell ref="I13:J13"/>
    <mergeCell ref="A14:B14"/>
    <mergeCell ref="D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H17"/>
    <mergeCell ref="I17:J17"/>
    <mergeCell ref="A18:B18"/>
    <mergeCell ref="D18:G18"/>
    <mergeCell ref="I18:J18"/>
    <mergeCell ref="A19:B19"/>
    <mergeCell ref="D19:E19"/>
    <mergeCell ref="F19:G19"/>
    <mergeCell ref="I19:J19"/>
    <mergeCell ref="A20:E20"/>
    <mergeCell ref="F20:H20"/>
    <mergeCell ref="I20:J20"/>
    <mergeCell ref="A23:D23"/>
    <mergeCell ref="E23:F23"/>
    <mergeCell ref="G23:I23"/>
    <mergeCell ref="A24:D24"/>
    <mergeCell ref="E24:F25"/>
    <mergeCell ref="G24:I25"/>
    <mergeCell ref="J24:J25"/>
    <mergeCell ref="A25:D25"/>
    <mergeCell ref="A26:D26"/>
    <mergeCell ref="E26:F27"/>
    <mergeCell ref="G26:I27"/>
    <mergeCell ref="J26:J27"/>
    <mergeCell ref="A27:D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